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ECPPG\"/>
    </mc:Choice>
  </mc:AlternateContent>
  <bookViews>
    <workbookView xWindow="0" yWindow="0" windowWidth="20670" windowHeight="7290"/>
  </bookViews>
  <sheets>
    <sheet name="Feuil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C17" i="1"/>
  <c r="F14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<sst xmlns="http://schemas.openxmlformats.org/spreadsheetml/2006/main" count="28" uniqueCount="27">
  <si>
    <t>Energie primaire</t>
  </si>
  <si>
    <t>kWhep</t>
  </si>
  <si>
    <t>ENERGIES</t>
  </si>
  <si>
    <t>Elec</t>
  </si>
  <si>
    <t>Bois</t>
  </si>
  <si>
    <t>Granulés</t>
  </si>
  <si>
    <t>Fioul Chaudière</t>
  </si>
  <si>
    <t>EQUIVALENCE</t>
  </si>
  <si>
    <t>Gaz chauffage propane</t>
  </si>
  <si>
    <t>Gaz domestique (Butane)</t>
  </si>
  <si>
    <t>1 kg = 13,7 kWh</t>
  </si>
  <si>
    <t>1 kg = 13,8 kWh</t>
  </si>
  <si>
    <t>Gaz naturel</t>
  </si>
  <si>
    <t>1 litre = 10,4 kWh</t>
  </si>
  <si>
    <t>1 m3 = 10,4 kWh</t>
  </si>
  <si>
    <t>1 m3 = 2100 kWh</t>
  </si>
  <si>
    <t>1 kg = 5 kWh</t>
  </si>
  <si>
    <t>1 kWh = 1 kWh</t>
  </si>
  <si>
    <t>PV autoconsommation TAC</t>
  </si>
  <si>
    <t>Logement</t>
  </si>
  <si>
    <t>TOTAL</t>
  </si>
  <si>
    <t xml:space="preserve">Surface habitable </t>
  </si>
  <si>
    <t>m²</t>
  </si>
  <si>
    <t>Catégorie</t>
  </si>
  <si>
    <t>Seules les cases bleues sont à modifier</t>
  </si>
  <si>
    <t>Résultats</t>
  </si>
  <si>
    <t>Performance Energétique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</si>
</sst>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trike/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66FF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6FF"/>
        <bgColor indexed="64"/>
      </patternFill>
    </fill>
  </fills>
  <borders count="8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1" xfId="0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0" fillId="0" borderId="4" xfId="0" applyBorder="1"/>
    <xf numFmtId="0" fontId="6" fillId="2" borderId="0" xfId="0" applyFont="1" applyFill="1" applyBorder="1"/>
    <xf numFmtId="0" fontId="5" fillId="3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" fillId="0" borderId="4" xfId="0" applyFont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9" fillId="2" borderId="0" xfId="0" applyFont="1" applyFill="1" applyBorder="1"/>
    <xf numFmtId="1" fontId="5" fillId="2" borderId="5" xfId="0" applyNumberFormat="1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12" fillId="4" borderId="6" xfId="0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</cellXfs>
  <cellStyles count="1">
    <cellStyle name="Normal" xfId="0" builtinId="0"/>
  </cellStyles>
  <dxfs count="7">
    <dxf>
      <font>
        <b/>
        <i val="0"/>
        <color theme="0"/>
      </font>
      <fill>
        <patternFill>
          <bgColor rgb="FF336600"/>
        </patternFill>
      </fill>
    </dxf>
    <dxf>
      <font>
        <color theme="1"/>
      </font>
      <fill>
        <patternFill>
          <bgColor rgb="FF33CC33"/>
        </patternFill>
      </fill>
    </dxf>
    <dxf>
      <font>
        <color theme="1"/>
      </font>
      <fill>
        <patternFill>
          <bgColor rgb="FFD6FC4A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CD33E"/>
        </patternFill>
      </fill>
    </dxf>
    <dxf>
      <font>
        <color theme="1"/>
      </font>
      <fill>
        <patternFill>
          <bgColor rgb="FFF2BD6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00"/>
      <color rgb="FFFED562"/>
      <color rgb="FFCDFB5B"/>
      <color rgb="FF00CC00"/>
      <color rgb="FF336600"/>
      <color rgb="FF008000"/>
      <color rgb="FF009900"/>
      <color rgb="FFFF66FF"/>
      <color rgb="FFF046CC"/>
      <color rgb="FFF2BD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</xdr:colOff>
      <xdr:row>0</xdr:row>
      <xdr:rowOff>0</xdr:rowOff>
    </xdr:from>
    <xdr:to>
      <xdr:col>10</xdr:col>
      <xdr:colOff>9525</xdr:colOff>
      <xdr:row>17</xdr:row>
      <xdr:rowOff>44068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90A915EA-D810-4FD6-8302-4C789D5C02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27231"/>
        <a:stretch/>
      </xdr:blipFill>
      <xdr:spPr>
        <a:xfrm>
          <a:off x="6469380" y="0"/>
          <a:ext cx="3007995" cy="3615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E12" sqref="E12"/>
    </sheetView>
  </sheetViews>
  <sheetFormatPr baseColWidth="10" defaultRowHeight="15" x14ac:dyDescent="0.25"/>
  <cols>
    <col min="2" max="2" width="30" bestFit="1" customWidth="1"/>
    <col min="3" max="3" width="17.42578125" bestFit="1" customWidth="1"/>
    <col min="4" max="4" width="7.42578125" bestFit="1" customWidth="1"/>
    <col min="5" max="5" width="17.28515625" customWidth="1"/>
    <col min="6" max="6" width="12.7109375" bestFit="1" customWidth="1"/>
  </cols>
  <sheetData>
    <row r="1" spans="1:8" ht="15.75" thickBot="1" x14ac:dyDescent="0.3"/>
    <row r="2" spans="1:8" ht="15.75" x14ac:dyDescent="0.25">
      <c r="A2" s="7"/>
      <c r="B2" s="34" t="s">
        <v>24</v>
      </c>
      <c r="C2" s="34"/>
      <c r="D2" s="8"/>
      <c r="E2" s="9" t="s">
        <v>19</v>
      </c>
      <c r="F2" s="10"/>
      <c r="G2" s="4"/>
      <c r="H2" s="3"/>
    </row>
    <row r="3" spans="1:8" ht="18.75" x14ac:dyDescent="0.3">
      <c r="A3" s="11"/>
      <c r="B3" s="12" t="s">
        <v>2</v>
      </c>
      <c r="C3" s="12"/>
      <c r="D3" s="12"/>
      <c r="E3" s="13"/>
      <c r="F3" s="14"/>
      <c r="G3" s="6"/>
    </row>
    <row r="4" spans="1:8" s="1" customFormat="1" ht="15.75" x14ac:dyDescent="0.25">
      <c r="A4" s="15"/>
      <c r="B4" s="16"/>
      <c r="C4" s="33"/>
      <c r="D4" s="33"/>
      <c r="E4" s="17"/>
      <c r="F4" s="14" t="s">
        <v>7</v>
      </c>
      <c r="G4" s="5"/>
    </row>
    <row r="5" spans="1:8" s="1" customFormat="1" ht="15.75" x14ac:dyDescent="0.25">
      <c r="A5" s="15"/>
      <c r="B5" s="18" t="s">
        <v>3</v>
      </c>
      <c r="C5" s="16" t="s">
        <v>17</v>
      </c>
      <c r="D5" s="16">
        <v>2.58</v>
      </c>
      <c r="E5" s="13">
        <v>5000</v>
      </c>
      <c r="F5" s="19">
        <f>E5*D5</f>
        <v>12900</v>
      </c>
      <c r="G5" s="5"/>
    </row>
    <row r="6" spans="1:8" s="1" customFormat="1" ht="15.75" x14ac:dyDescent="0.25">
      <c r="A6" s="15"/>
      <c r="B6" s="18" t="s">
        <v>18</v>
      </c>
      <c r="C6" s="16" t="s">
        <v>17</v>
      </c>
      <c r="D6" s="16">
        <v>2.58</v>
      </c>
      <c r="E6" s="13">
        <v>-4000</v>
      </c>
      <c r="F6" s="19">
        <f t="shared" ref="F6:F12" si="0">E6*D6</f>
        <v>-10320</v>
      </c>
      <c r="G6" s="5"/>
    </row>
    <row r="7" spans="1:8" s="1" customFormat="1" ht="15.75" x14ac:dyDescent="0.25">
      <c r="A7" s="15"/>
      <c r="B7" s="18" t="s">
        <v>4</v>
      </c>
      <c r="C7" s="16" t="s">
        <v>15</v>
      </c>
      <c r="D7" s="16">
        <v>2100</v>
      </c>
      <c r="E7" s="13">
        <v>1</v>
      </c>
      <c r="F7" s="19">
        <f t="shared" si="0"/>
        <v>2100</v>
      </c>
      <c r="G7" s="5"/>
    </row>
    <row r="8" spans="1:8" s="1" customFormat="1" ht="15.75" x14ac:dyDescent="0.25">
      <c r="A8" s="15"/>
      <c r="B8" s="18" t="s">
        <v>5</v>
      </c>
      <c r="C8" s="16" t="s">
        <v>16</v>
      </c>
      <c r="D8" s="16">
        <v>5</v>
      </c>
      <c r="E8" s="13">
        <v>0</v>
      </c>
      <c r="F8" s="19">
        <f t="shared" si="0"/>
        <v>0</v>
      </c>
      <c r="G8" s="5"/>
    </row>
    <row r="9" spans="1:8" s="1" customFormat="1" ht="15.75" x14ac:dyDescent="0.25">
      <c r="A9" s="15"/>
      <c r="B9" s="18" t="s">
        <v>6</v>
      </c>
      <c r="C9" s="16" t="s">
        <v>13</v>
      </c>
      <c r="D9" s="16">
        <v>10.4</v>
      </c>
      <c r="E9" s="13">
        <v>0</v>
      </c>
      <c r="F9" s="19">
        <f t="shared" si="0"/>
        <v>0</v>
      </c>
      <c r="G9" s="5"/>
    </row>
    <row r="10" spans="1:8" s="1" customFormat="1" ht="15.75" x14ac:dyDescent="0.25">
      <c r="A10" s="15"/>
      <c r="B10" s="18" t="s">
        <v>8</v>
      </c>
      <c r="C10" s="16" t="s">
        <v>11</v>
      </c>
      <c r="D10" s="16">
        <v>13.8</v>
      </c>
      <c r="E10" s="13">
        <v>0</v>
      </c>
      <c r="F10" s="19">
        <f t="shared" si="0"/>
        <v>0</v>
      </c>
      <c r="G10" s="5"/>
    </row>
    <row r="11" spans="1:8" s="1" customFormat="1" ht="15.75" x14ac:dyDescent="0.25">
      <c r="A11" s="15"/>
      <c r="B11" s="18" t="s">
        <v>9</v>
      </c>
      <c r="C11" s="16" t="s">
        <v>10</v>
      </c>
      <c r="D11" s="16">
        <v>13.7</v>
      </c>
      <c r="E11" s="13">
        <v>5</v>
      </c>
      <c r="F11" s="19">
        <f t="shared" si="0"/>
        <v>68.5</v>
      </c>
      <c r="G11" s="5"/>
    </row>
    <row r="12" spans="1:8" s="1" customFormat="1" ht="15.75" x14ac:dyDescent="0.25">
      <c r="A12" s="15"/>
      <c r="B12" s="18" t="s">
        <v>12</v>
      </c>
      <c r="C12" s="16" t="s">
        <v>14</v>
      </c>
      <c r="D12" s="16">
        <v>10.4</v>
      </c>
      <c r="E12" s="13">
        <v>0</v>
      </c>
      <c r="F12" s="19">
        <f t="shared" si="0"/>
        <v>0</v>
      </c>
      <c r="G12" s="5"/>
    </row>
    <row r="13" spans="1:8" s="1" customFormat="1" ht="15.75" x14ac:dyDescent="0.25">
      <c r="A13" s="15"/>
      <c r="B13" s="16"/>
      <c r="C13" s="16"/>
      <c r="D13" s="16"/>
      <c r="E13" s="17"/>
      <c r="F13" s="20"/>
      <c r="G13" s="5"/>
    </row>
    <row r="14" spans="1:8" s="1" customFormat="1" ht="15.75" x14ac:dyDescent="0.25">
      <c r="A14" s="15"/>
      <c r="B14" s="16"/>
      <c r="C14" s="16" t="s">
        <v>0</v>
      </c>
      <c r="D14" s="16" t="s">
        <v>1</v>
      </c>
      <c r="E14" s="21" t="s">
        <v>20</v>
      </c>
      <c r="F14" s="22">
        <f>SUM(F5:F13)</f>
        <v>4748.5</v>
      </c>
      <c r="G14" s="5"/>
    </row>
    <row r="15" spans="1:8" s="1" customFormat="1" ht="15.75" x14ac:dyDescent="0.25">
      <c r="A15" s="15"/>
      <c r="B15" s="23"/>
      <c r="C15" s="16"/>
      <c r="D15" s="16"/>
      <c r="E15" s="24"/>
      <c r="F15" s="22"/>
      <c r="G15" s="5"/>
    </row>
    <row r="16" spans="1:8" s="1" customFormat="1" ht="15.75" x14ac:dyDescent="0.25">
      <c r="A16" s="15"/>
      <c r="B16" s="23"/>
      <c r="C16" s="16" t="s">
        <v>21</v>
      </c>
      <c r="D16" s="17" t="s">
        <v>22</v>
      </c>
      <c r="E16" s="25">
        <v>170</v>
      </c>
      <c r="F16" s="26"/>
      <c r="G16" s="5"/>
    </row>
    <row r="17" spans="1:7" s="1" customFormat="1" ht="26.25" x14ac:dyDescent="0.25">
      <c r="A17" s="28" t="s">
        <v>25</v>
      </c>
      <c r="B17" s="30" t="s">
        <v>26</v>
      </c>
      <c r="C17" s="29">
        <f>F14/E16</f>
        <v>27.932352941176472</v>
      </c>
      <c r="D17" s="27"/>
      <c r="E17" s="31" t="s">
        <v>23</v>
      </c>
      <c r="F17" s="32" t="str">
        <f>IF(C17&gt;450,"G",(IF(C17&gt;331,"F",IF(C17&gt;151,"D",IF(C17&gt;91,"C",IF(C17&gt;51,"B",IF(C17&lt;51,"A","erreur")))))))</f>
        <v>A</v>
      </c>
    </row>
    <row r="18" spans="1:7" s="1" customFormat="1" ht="15.75" x14ac:dyDescent="0.25">
      <c r="E18" s="2"/>
    </row>
    <row r="19" spans="1:7" s="1" customFormat="1" ht="15.75" x14ac:dyDescent="0.25">
      <c r="E19" s="2"/>
    </row>
    <row r="20" spans="1:7" s="1" customFormat="1" ht="15.75" x14ac:dyDescent="0.25">
      <c r="E20" s="2"/>
    </row>
    <row r="21" spans="1:7" s="1" customFormat="1" ht="15.75" x14ac:dyDescent="0.25">
      <c r="E21" s="2"/>
    </row>
    <row r="22" spans="1:7" s="1" customFormat="1" ht="15.75" x14ac:dyDescent="0.25">
      <c r="E22" s="2"/>
    </row>
    <row r="23" spans="1:7" s="1" customFormat="1" ht="15.75" x14ac:dyDescent="0.25">
      <c r="E23" s="2"/>
    </row>
    <row r="24" spans="1:7" s="1" customFormat="1" ht="15.75" x14ac:dyDescent="0.25">
      <c r="E24" s="2"/>
    </row>
    <row r="25" spans="1:7" s="1" customFormat="1" ht="15.75" x14ac:dyDescent="0.25"/>
    <row r="26" spans="1:7" s="1" customFormat="1" ht="15.75" x14ac:dyDescent="0.25"/>
    <row r="27" spans="1:7" s="1" customFormat="1" ht="15.75" x14ac:dyDescent="0.25"/>
    <row r="28" spans="1:7" s="1" customFormat="1" ht="15.75" x14ac:dyDescent="0.25"/>
    <row r="29" spans="1:7" s="1" customFormat="1" ht="15.75" x14ac:dyDescent="0.25"/>
    <row r="30" spans="1:7" s="1" customFormat="1" ht="15.75" x14ac:dyDescent="0.25">
      <c r="G30"/>
    </row>
    <row r="31" spans="1:7" s="1" customFormat="1" ht="15.75" x14ac:dyDescent="0.25">
      <c r="F31"/>
      <c r="G31"/>
    </row>
    <row r="32" spans="1:7" s="1" customFormat="1" ht="15.75" x14ac:dyDescent="0.25">
      <c r="B32"/>
      <c r="C32"/>
      <c r="D32"/>
      <c r="E32"/>
      <c r="F32"/>
      <c r="G32"/>
    </row>
    <row r="33" spans="2:7" s="1" customFormat="1" ht="15.75" x14ac:dyDescent="0.25">
      <c r="B33"/>
      <c r="C33"/>
      <c r="D33"/>
      <c r="E33"/>
      <c r="F33"/>
      <c r="G33"/>
    </row>
    <row r="34" spans="2:7" s="1" customFormat="1" ht="15.75" x14ac:dyDescent="0.25">
      <c r="B34"/>
      <c r="C34"/>
      <c r="D34"/>
      <c r="E34"/>
      <c r="F34"/>
      <c r="G34"/>
    </row>
    <row r="35" spans="2:7" s="1" customFormat="1" ht="15.75" x14ac:dyDescent="0.25">
      <c r="B35"/>
      <c r="C35"/>
      <c r="D35"/>
      <c r="E35"/>
      <c r="F35"/>
      <c r="G35"/>
    </row>
    <row r="36" spans="2:7" s="1" customFormat="1" ht="15.75" x14ac:dyDescent="0.25">
      <c r="B36"/>
      <c r="C36"/>
      <c r="D36"/>
      <c r="E36"/>
      <c r="F36"/>
      <c r="G36"/>
    </row>
    <row r="37" spans="2:7" s="1" customFormat="1" ht="15.75" x14ac:dyDescent="0.25">
      <c r="B37"/>
      <c r="C37"/>
      <c r="D37"/>
      <c r="E37"/>
      <c r="F37"/>
      <c r="G37"/>
    </row>
  </sheetData>
  <mergeCells count="2">
    <mergeCell ref="C4:D4"/>
    <mergeCell ref="B2:C2"/>
  </mergeCells>
  <conditionalFormatting sqref="F17">
    <cfRule type="containsText" dxfId="6" priority="36" operator="containsText" text="G">
      <formula>NOT(ISERROR(SEARCH("G",F17)))</formula>
    </cfRule>
    <cfRule type="containsText" dxfId="5" priority="37" operator="containsText" text="F">
      <formula>NOT(ISERROR(SEARCH("F",F17)))</formula>
    </cfRule>
    <cfRule type="containsText" dxfId="4" priority="38" operator="containsText" text="E">
      <formula>NOT(ISERROR(SEARCH("E",F17)))</formula>
    </cfRule>
    <cfRule type="containsText" dxfId="3" priority="39" operator="containsText" text="D">
      <formula>NOT(ISERROR(SEARCH("D",F17)))</formula>
    </cfRule>
    <cfRule type="containsText" dxfId="2" priority="40" operator="containsText" text="C">
      <formula>NOT(ISERROR(SEARCH("C",F17)))</formula>
    </cfRule>
    <cfRule type="containsText" dxfId="1" priority="41" operator="containsText" text="B">
      <formula>NOT(ISERROR(SEARCH("B",F17)))</formula>
    </cfRule>
    <cfRule type="containsText" dxfId="0" priority="42" operator="containsText" text="A">
      <formula>NOT(ISERROR(SEARCH("A",F17)))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Philippe NIVERT Mairie de Fontenilles</cp:lastModifiedBy>
  <cp:lastPrinted>2019-11-21T16:18:35Z</cp:lastPrinted>
  <dcterms:created xsi:type="dcterms:W3CDTF">2018-12-07T15:23:11Z</dcterms:created>
  <dcterms:modified xsi:type="dcterms:W3CDTF">2021-06-01T19:06:35Z</dcterms:modified>
</cp:coreProperties>
</file>